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ПРОЕКТ БЮДЖЕТА НА 2024 ГОД-ГОРОД\Бюдж и налог политика\"/>
    </mc:Choice>
  </mc:AlternateContent>
  <bookViews>
    <workbookView xWindow="105" yWindow="105" windowWidth="17505" windowHeight="9525" tabRatio="800"/>
  </bookViews>
  <sheets>
    <sheet name="прил 2 к осн. напр 2024-26" sheetId="21" r:id="rId1"/>
  </sheets>
  <definedNames>
    <definedName name="_xlnm.Print_Area" localSheetId="0">'прил 2 к осн. напр 2024-26'!$A$1:$E$49</definedName>
  </definedNames>
  <calcPr calcId="152511"/>
</workbook>
</file>

<file path=xl/calcChain.xml><?xml version="1.0" encoding="utf-8"?>
<calcChain xmlns="http://schemas.openxmlformats.org/spreadsheetml/2006/main">
  <c r="E28" i="21" l="1"/>
  <c r="D28" i="21"/>
  <c r="E22" i="21"/>
  <c r="D22" i="21"/>
  <c r="E31" i="21"/>
  <c r="D31" i="21"/>
  <c r="E34" i="21"/>
  <c r="D34" i="21"/>
  <c r="D42" i="21" l="1"/>
  <c r="E42" i="21"/>
  <c r="C42" i="21"/>
  <c r="C43" i="21"/>
  <c r="E43" i="21"/>
  <c r="D43" i="21"/>
  <c r="E38" i="21"/>
  <c r="D38" i="21"/>
  <c r="C38" i="21"/>
  <c r="E33" i="21"/>
  <c r="D33" i="21"/>
  <c r="C33" i="21"/>
  <c r="E30" i="21"/>
  <c r="D30" i="21"/>
  <c r="C30" i="21"/>
  <c r="E27" i="21"/>
  <c r="D27" i="21"/>
  <c r="C27" i="21"/>
  <c r="E24" i="21"/>
  <c r="D24" i="21"/>
  <c r="C24" i="21"/>
  <c r="E21" i="21"/>
  <c r="D21" i="21"/>
  <c r="C21" i="21"/>
  <c r="E14" i="21"/>
  <c r="D14" i="21"/>
  <c r="C14" i="21"/>
  <c r="E11" i="21"/>
  <c r="D11" i="21"/>
  <c r="C11" i="21"/>
  <c r="D41" i="21" l="1"/>
  <c r="D44" i="21" s="1"/>
  <c r="D45" i="21" s="1"/>
  <c r="E41" i="21"/>
  <c r="E44" i="21" s="1"/>
  <c r="E45" i="21" s="1"/>
  <c r="C41" i="21"/>
  <c r="C44" i="21" s="1"/>
</calcChain>
</file>

<file path=xl/sharedStrings.xml><?xml version="1.0" encoding="utf-8"?>
<sst xmlns="http://schemas.openxmlformats.org/spreadsheetml/2006/main" count="47" uniqueCount="29">
  <si>
    <t>тыс. рублей</t>
  </si>
  <si>
    <t>Наименование</t>
  </si>
  <si>
    <t>за счет собственных средств бюджета</t>
  </si>
  <si>
    <t>за счет межбюджетных трансфертов из других бюджетов</t>
  </si>
  <si>
    <t>Непрограммные мероприятия</t>
  </si>
  <si>
    <t>Всего по муниципальным программам, из них</t>
  </si>
  <si>
    <t>ВСЕГО РАСХОДОВ,</t>
  </si>
  <si>
    <t xml:space="preserve">ДЕФИЦИТ (профицит) </t>
  </si>
  <si>
    <t>из них:</t>
  </si>
  <si>
    <t>12. Муниципальная программа "Совершенствование системы оплаты труда работников отдельных учреждений муниципального образования город Балаково"</t>
  </si>
  <si>
    <t>Условно утверждаемые расходы</t>
  </si>
  <si>
    <t xml:space="preserve">Проект </t>
  </si>
  <si>
    <r>
      <t xml:space="preserve">11.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город Балаково"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</si>
  <si>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на 2024 год</t>
  </si>
  <si>
    <t>на 2025 год</t>
  </si>
  <si>
    <r>
      <t xml:space="preserve">3. Муниципальная программа "Муниципальная собственность в границах муниципального образования город Балаково"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</si>
  <si>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4. Муниципальная программа "Осуществление пассажирских перевозок на территории муниципального образования город Балаково"                                         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</si>
  <si>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2. Муниципальная программа "Формирование комфортной городской среды муниципального образования город Балаково"</t>
  </si>
  <si>
    <t>Проект бюджета муниципального образования город Балаково на 2024 год и на плановый период 2025 и 2026 годов с распределением по муниципальным программам и непрограммным направлениям деятельности</t>
  </si>
  <si>
    <t>1. Муниципальная программа "Обеспечение инженерной, транспортной инфраструктурой и объектами наружного уличного освещения земельных участков, предоставленных многодетным семьям для индивидуального жилищного строительства на территории муниципального образования город Балаково"</t>
  </si>
  <si>
    <t>на 2026 год</t>
  </si>
  <si>
    <r>
      <t xml:space="preserve">5. Муниципальная программа "Градостроительная деятельность муниципального образования город Балаково"          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</si>
  <si>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 xml:space="preserve">6. Муниципальная программа "Развитие транспортной системы муниципального образования  город Балаково"                                                          </t>
  </si>
  <si>
    <t xml:space="preserve">7. Муниципальная программа "Переселение граждан из аварийного жилищного фонда города Балаково на 2022-2024 годы"                                                                                                          </t>
  </si>
  <si>
    <r>
      <t xml:space="preserve">8. Муниципальная программа "Благоустройство и санитарное содержание территорий муниципального образования город Балаково"                                                                                                                                                      </t>
    </r>
    <r>
      <rPr>
        <b/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</t>
    </r>
  </si>
  <si>
    <t>9. Муниципальная программа "Развитие культуры муниципального образования город Балаково"</t>
  </si>
  <si>
    <r>
      <t>10. Муниципальная программа "Развитие молодежной политики, физической культуры  и туризма на территории муниципального образования город Балаково"</t>
    </r>
    <r>
      <rPr>
        <i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</t>
    </r>
  </si>
  <si>
    <r>
      <t xml:space="preserve">11. Муниципальная программа "Охрана общественного порядка на территории муниципального образования город Балаково"                                                                    </t>
    </r>
    <r>
      <rPr>
        <i/>
        <sz val="10"/>
        <rFont val="Times New Roman"/>
        <family val="1"/>
        <charset val="204"/>
      </rPr>
      <t>за счет собственных средств</t>
    </r>
    <r>
      <rPr>
        <b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бюджета</t>
    </r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</si>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</sst>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5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0" fontId="2" fillId="0" borderId="0" xfId="1" applyFont="1" applyFill="1" applyBorder="1" applyAlignment="1">
      <alignment vertical="center" textRotation="178" wrapText="1"/>
    </xf>
    <xf numFmtId="0" fontId="14" fillId="0" borderId="0" xfId="1" applyFont="1" applyFill="1" applyBorder="1" applyAlignment="1">
      <alignment vertical="center" textRotation="178" wrapText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64" fontId="11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7" fillId="0" borderId="0" xfId="1" applyNumberFormat="1" applyFont="1" applyFill="1" applyBorder="1" applyAlignment="1">
      <alignment vertical="center" textRotation="178" wrapText="1"/>
    </xf>
    <xf numFmtId="164" fontId="17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18" fillId="2" borderId="3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6" fillId="2" borderId="4" xfId="1" applyFont="1" applyFill="1" applyBorder="1" applyAlignment="1" applyProtection="1">
      <alignment wrapText="1"/>
      <protection hidden="1"/>
    </xf>
    <xf numFmtId="164" fontId="18" fillId="3" borderId="3" xfId="1" applyNumberFormat="1" applyFont="1" applyFill="1" applyBorder="1" applyAlignment="1" applyProtection="1">
      <alignment horizontal="center" vertical="center" shrinkToFit="1"/>
      <protection hidden="1"/>
    </xf>
    <xf numFmtId="164" fontId="22" fillId="3" borderId="3" xfId="1" applyNumberFormat="1" applyFont="1" applyFill="1" applyBorder="1" applyAlignment="1" applyProtection="1">
      <alignment horizontal="center" vertical="center" shrinkToFit="1"/>
      <protection hidden="1"/>
    </xf>
    <xf numFmtId="164" fontId="19" fillId="3" borderId="3" xfId="1" applyNumberFormat="1" applyFont="1" applyFill="1" applyBorder="1" applyAlignment="1" applyProtection="1">
      <alignment horizontal="center" vertical="center" shrinkToFit="1"/>
      <protection hidden="1"/>
    </xf>
    <xf numFmtId="164" fontId="23" fillId="3" borderId="3" xfId="1" applyNumberFormat="1" applyFont="1" applyFill="1" applyBorder="1" applyAlignment="1" applyProtection="1">
      <alignment horizontal="center" vertical="center" shrinkToFit="1"/>
      <protection hidden="1"/>
    </xf>
    <xf numFmtId="164" fontId="25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26" fillId="2" borderId="3" xfId="1" applyNumberFormat="1" applyFont="1" applyFill="1" applyBorder="1" applyAlignment="1" applyProtection="1">
      <alignment horizontal="center" vertical="center" shrinkToFit="1"/>
      <protection hidden="1"/>
    </xf>
    <xf numFmtId="0" fontId="24" fillId="2" borderId="4" xfId="1" applyFont="1" applyFill="1" applyBorder="1" applyAlignment="1" applyProtection="1">
      <alignment wrapText="1"/>
      <protection hidden="1"/>
    </xf>
    <xf numFmtId="164" fontId="27" fillId="2" borderId="3" xfId="1" applyNumberFormat="1" applyFont="1" applyFill="1" applyBorder="1" applyAlignment="1" applyProtection="1">
      <alignment horizontal="center" vertical="center" shrinkToFit="1"/>
      <protection hidden="1"/>
    </xf>
    <xf numFmtId="164" fontId="25" fillId="2" borderId="3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horizontal="left" vertical="center" wrapText="1"/>
      <protection hidden="1"/>
    </xf>
    <xf numFmtId="0" fontId="11" fillId="0" borderId="1" xfId="1" applyFont="1" applyFill="1" applyBorder="1" applyAlignment="1" applyProtection="1">
      <alignment horizontal="right" vertical="center" wrapText="1"/>
      <protection hidden="1"/>
    </xf>
    <xf numFmtId="0" fontId="11" fillId="0" borderId="2" xfId="1" applyFont="1" applyFill="1" applyBorder="1" applyAlignment="1" applyProtection="1">
      <alignment horizontal="right" vertical="center" wrapText="1"/>
      <protection hidden="1"/>
    </xf>
    <xf numFmtId="0" fontId="13" fillId="0" borderId="1" xfId="1" applyFont="1" applyFill="1" applyBorder="1" applyAlignment="1" applyProtection="1">
      <alignment horizontal="left" vertical="center" wrapText="1"/>
      <protection hidden="1"/>
    </xf>
    <xf numFmtId="0" fontId="13" fillId="0" borderId="2" xfId="1" applyFont="1" applyFill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11" fillId="2" borderId="1" xfId="1" applyFont="1" applyFill="1" applyBorder="1" applyAlignment="1" applyProtection="1">
      <alignment horizontal="right" vertical="center" wrapText="1"/>
      <protection hidden="1"/>
    </xf>
    <xf numFmtId="0" fontId="11" fillId="2" borderId="2" xfId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 applyProtection="1">
      <alignment wrapText="1"/>
      <protection hidden="1"/>
    </xf>
    <xf numFmtId="0" fontId="16" fillId="0" borderId="4" xfId="1" applyFont="1" applyFill="1" applyBorder="1" applyAlignment="1" applyProtection="1">
      <alignment wrapText="1"/>
      <protection hidden="1"/>
    </xf>
    <xf numFmtId="0" fontId="5" fillId="0" borderId="1" xfId="1" applyFont="1" applyFill="1" applyBorder="1" applyAlignment="1" applyProtection="1">
      <alignment horizontal="left" wrapText="1"/>
      <protection hidden="1"/>
    </xf>
    <xf numFmtId="0" fontId="5" fillId="0" borderId="4" xfId="1" applyFont="1" applyFill="1" applyBorder="1" applyAlignment="1" applyProtection="1">
      <alignment horizontal="left" wrapText="1"/>
      <protection hidden="1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31" workbookViewId="0">
      <selection activeCell="E1" sqref="E1"/>
    </sheetView>
  </sheetViews>
  <sheetFormatPr defaultColWidth="20.5703125" defaultRowHeight="11.25" x14ac:dyDescent="0.25"/>
  <cols>
    <col min="1" max="1" width="20.5703125" style="5"/>
    <col min="2" max="2" width="43.42578125" style="2" customWidth="1"/>
    <col min="3" max="3" width="17.42578125" style="2" customWidth="1"/>
    <col min="4" max="4" width="19.5703125" style="2" customWidth="1"/>
    <col min="5" max="5" width="18.5703125" style="2" customWidth="1"/>
    <col min="6" max="9" width="20.5703125" style="1"/>
    <col min="10" max="16384" width="20.5703125" style="2"/>
  </cols>
  <sheetData>
    <row r="1" spans="1:9" ht="15.75" x14ac:dyDescent="0.25">
      <c r="D1" s="67"/>
      <c r="E1" s="68" t="s">
        <v>28</v>
      </c>
      <c r="F1" s="2"/>
      <c r="G1" s="2"/>
    </row>
    <row r="2" spans="1:9" ht="12.75" x14ac:dyDescent="0.25">
      <c r="C2" s="40"/>
      <c r="D2" s="40"/>
      <c r="E2" s="40"/>
      <c r="F2" s="2"/>
      <c r="G2" s="2"/>
    </row>
    <row r="3" spans="1:9" ht="42" customHeight="1" x14ac:dyDescent="0.25">
      <c r="A3" s="52" t="s">
        <v>18</v>
      </c>
      <c r="B3" s="52"/>
      <c r="C3" s="52"/>
      <c r="D3" s="52"/>
      <c r="E3" s="52"/>
    </row>
    <row r="4" spans="1:9" ht="15" customHeight="1" x14ac:dyDescent="0.25">
      <c r="E4" s="12" t="s">
        <v>0</v>
      </c>
    </row>
    <row r="5" spans="1:9" s="14" customFormat="1" ht="16.7" customHeight="1" x14ac:dyDescent="0.25">
      <c r="A5" s="53" t="s">
        <v>1</v>
      </c>
      <c r="B5" s="53"/>
      <c r="C5" s="54" t="s">
        <v>11</v>
      </c>
      <c r="D5" s="55"/>
      <c r="E5" s="56"/>
      <c r="F5" s="13"/>
      <c r="G5" s="13"/>
      <c r="H5" s="13"/>
      <c r="I5" s="13"/>
    </row>
    <row r="6" spans="1:9" s="14" customFormat="1" ht="37.35" customHeight="1" x14ac:dyDescent="0.25">
      <c r="A6" s="53"/>
      <c r="B6" s="53"/>
      <c r="C6" s="57" t="s">
        <v>13</v>
      </c>
      <c r="D6" s="57" t="s">
        <v>14</v>
      </c>
      <c r="E6" s="57" t="s">
        <v>20</v>
      </c>
      <c r="F6" s="13"/>
      <c r="G6" s="13"/>
      <c r="H6" s="13"/>
      <c r="I6" s="13"/>
    </row>
    <row r="7" spans="1:9" s="14" customFormat="1" ht="12.75" x14ac:dyDescent="0.25">
      <c r="A7" s="53"/>
      <c r="B7" s="53"/>
      <c r="C7" s="58"/>
      <c r="D7" s="58"/>
      <c r="E7" s="58"/>
      <c r="F7" s="13"/>
      <c r="G7" s="13"/>
      <c r="H7" s="13"/>
      <c r="I7" s="13"/>
    </row>
    <row r="8" spans="1:9" s="14" customFormat="1" ht="9" customHeight="1" x14ac:dyDescent="0.25">
      <c r="A8" s="59">
        <v>1</v>
      </c>
      <c r="B8" s="60"/>
      <c r="C8" s="28">
        <v>2</v>
      </c>
      <c r="D8" s="28">
        <v>3</v>
      </c>
      <c r="E8" s="28">
        <v>4</v>
      </c>
      <c r="F8" s="13"/>
      <c r="G8" s="13"/>
      <c r="H8" s="13"/>
      <c r="I8" s="13"/>
    </row>
    <row r="9" spans="1:9" s="10" customFormat="1" ht="15.75" x14ac:dyDescent="0.25">
      <c r="A9" s="61" t="s">
        <v>6</v>
      </c>
      <c r="B9" s="62"/>
      <c r="C9" s="23">
        <v>1476081.8</v>
      </c>
      <c r="D9" s="34">
        <v>1085654.2</v>
      </c>
      <c r="E9" s="34">
        <v>1176220.5</v>
      </c>
      <c r="F9" s="11"/>
      <c r="G9" s="7"/>
      <c r="H9" s="11"/>
      <c r="I9" s="11"/>
    </row>
    <row r="10" spans="1:9" ht="12" customHeight="1" x14ac:dyDescent="0.25">
      <c r="A10" s="63" t="s">
        <v>8</v>
      </c>
      <c r="B10" s="64"/>
      <c r="C10" s="29"/>
      <c r="D10" s="36"/>
      <c r="E10" s="36"/>
      <c r="G10" s="25"/>
    </row>
    <row r="11" spans="1:9" ht="72" customHeight="1" x14ac:dyDescent="0.2">
      <c r="A11" s="65" t="s">
        <v>19</v>
      </c>
      <c r="B11" s="66"/>
      <c r="C11" s="23">
        <f t="shared" ref="C11:E11" si="0">SUM(C12:C13)</f>
        <v>0</v>
      </c>
      <c r="D11" s="23">
        <f t="shared" si="0"/>
        <v>0</v>
      </c>
      <c r="E11" s="23">
        <f t="shared" si="0"/>
        <v>0</v>
      </c>
      <c r="G11" s="25"/>
    </row>
    <row r="12" spans="1:9" ht="18" customHeight="1" x14ac:dyDescent="0.25">
      <c r="A12" s="50" t="s">
        <v>2</v>
      </c>
      <c r="B12" s="51"/>
      <c r="C12" s="22">
        <v>0</v>
      </c>
      <c r="D12" s="22">
        <v>0</v>
      </c>
      <c r="E12" s="22">
        <v>0</v>
      </c>
      <c r="G12" s="25"/>
    </row>
    <row r="13" spans="1:9" ht="18.95" customHeight="1" x14ac:dyDescent="0.25">
      <c r="A13" s="45" t="s">
        <v>3</v>
      </c>
      <c r="B13" s="46"/>
      <c r="C13" s="22">
        <v>0</v>
      </c>
      <c r="D13" s="22">
        <v>0</v>
      </c>
      <c r="E13" s="22">
        <v>0</v>
      </c>
      <c r="G13" s="25"/>
    </row>
    <row r="14" spans="1:9" s="9" customFormat="1" ht="43.5" customHeight="1" x14ac:dyDescent="0.25">
      <c r="A14" s="43" t="s">
        <v>17</v>
      </c>
      <c r="B14" s="44"/>
      <c r="C14" s="23">
        <f>C15+C16</f>
        <v>1545.1</v>
      </c>
      <c r="D14" s="23">
        <f>D15+D16</f>
        <v>1545.1</v>
      </c>
      <c r="E14" s="23">
        <f>E15+E16</f>
        <v>1545.1</v>
      </c>
      <c r="F14" s="8"/>
      <c r="G14" s="15"/>
      <c r="H14" s="8"/>
      <c r="I14" s="8"/>
    </row>
    <row r="15" spans="1:9" s="20" customFormat="1" ht="14.45" customHeight="1" x14ac:dyDescent="0.25">
      <c r="A15" s="50" t="s">
        <v>2</v>
      </c>
      <c r="B15" s="51"/>
      <c r="C15" s="22">
        <v>1545.1</v>
      </c>
      <c r="D15" s="22">
        <v>1545.1</v>
      </c>
      <c r="E15" s="22">
        <v>1545.1</v>
      </c>
      <c r="F15" s="18"/>
      <c r="G15" s="19"/>
      <c r="H15" s="18"/>
      <c r="I15" s="18"/>
    </row>
    <row r="16" spans="1:9" s="20" customFormat="1" ht="15" customHeight="1" x14ac:dyDescent="0.25">
      <c r="A16" s="45" t="s">
        <v>3</v>
      </c>
      <c r="B16" s="46"/>
      <c r="C16" s="22">
        <v>0</v>
      </c>
      <c r="D16" s="22">
        <v>0</v>
      </c>
      <c r="E16" s="22">
        <v>0</v>
      </c>
      <c r="F16" s="18"/>
      <c r="G16" s="19"/>
      <c r="H16" s="18"/>
      <c r="I16" s="18"/>
    </row>
    <row r="17" spans="1:9" s="9" customFormat="1" ht="39.6" customHeight="1" x14ac:dyDescent="0.25">
      <c r="A17" s="43" t="s">
        <v>15</v>
      </c>
      <c r="B17" s="44"/>
      <c r="C17" s="23">
        <v>1799</v>
      </c>
      <c r="D17" s="23">
        <v>1799</v>
      </c>
      <c r="E17" s="23">
        <v>1799</v>
      </c>
      <c r="F17" s="8"/>
      <c r="G17" s="15"/>
      <c r="H17" s="8"/>
      <c r="I17" s="8"/>
    </row>
    <row r="18" spans="1:9" s="9" customFormat="1" ht="56.1" customHeight="1" x14ac:dyDescent="0.25">
      <c r="A18" s="43" t="s">
        <v>16</v>
      </c>
      <c r="B18" s="44"/>
      <c r="C18" s="23">
        <v>9296.4</v>
      </c>
      <c r="D18" s="23">
        <v>9296.4</v>
      </c>
      <c r="E18" s="23">
        <v>9296.4</v>
      </c>
      <c r="F18" s="21"/>
      <c r="G18" s="15"/>
      <c r="H18" s="8"/>
      <c r="I18" s="8"/>
    </row>
    <row r="19" spans="1:9" s="9" customFormat="1" ht="42" customHeight="1" x14ac:dyDescent="0.25">
      <c r="A19" s="43" t="s">
        <v>21</v>
      </c>
      <c r="B19" s="44"/>
      <c r="C19" s="23">
        <v>10176.299999999999</v>
      </c>
      <c r="D19" s="23">
        <v>0</v>
      </c>
      <c r="E19" s="23">
        <v>0</v>
      </c>
      <c r="F19" s="8"/>
      <c r="G19" s="15"/>
      <c r="H19" s="8"/>
      <c r="I19" s="8"/>
    </row>
    <row r="20" spans="1:9" s="9" customFormat="1" ht="54.6" hidden="1" customHeight="1" x14ac:dyDescent="0.25">
      <c r="A20" s="43"/>
      <c r="B20" s="44"/>
      <c r="C20" s="30">
        <v>0</v>
      </c>
      <c r="D20" s="31"/>
      <c r="E20" s="31"/>
      <c r="F20" s="8"/>
      <c r="G20" s="15"/>
      <c r="H20" s="8"/>
      <c r="I20" s="8"/>
    </row>
    <row r="21" spans="1:9" s="9" customFormat="1" ht="41.45" customHeight="1" x14ac:dyDescent="0.25">
      <c r="A21" s="43" t="s">
        <v>22</v>
      </c>
      <c r="B21" s="44"/>
      <c r="C21" s="23">
        <f>SUM(C22:C23)</f>
        <v>325711.5</v>
      </c>
      <c r="D21" s="34">
        <f>SUM(D22:D23)</f>
        <v>440063.6</v>
      </c>
      <c r="E21" s="34">
        <f>SUM(E22:E23)</f>
        <v>517121.5</v>
      </c>
      <c r="F21" s="8"/>
      <c r="G21" s="15"/>
      <c r="H21" s="8"/>
      <c r="I21" s="8"/>
    </row>
    <row r="22" spans="1:9" s="9" customFormat="1" ht="17.45" customHeight="1" x14ac:dyDescent="0.25">
      <c r="A22" s="45" t="s">
        <v>2</v>
      </c>
      <c r="B22" s="46"/>
      <c r="C22" s="24">
        <v>118908.5</v>
      </c>
      <c r="D22" s="35">
        <f>226664.1-20000+23081.4</f>
        <v>229745.5</v>
      </c>
      <c r="E22" s="35">
        <f>300147-20000+23081.4</f>
        <v>303228.40000000002</v>
      </c>
      <c r="F22" s="8"/>
      <c r="G22" s="15"/>
      <c r="H22" s="8"/>
      <c r="I22" s="8"/>
    </row>
    <row r="23" spans="1:9" s="9" customFormat="1" ht="19.350000000000001" customHeight="1" x14ac:dyDescent="0.25">
      <c r="A23" s="45" t="s">
        <v>3</v>
      </c>
      <c r="B23" s="46"/>
      <c r="C23" s="24">
        <v>206803</v>
      </c>
      <c r="D23" s="24">
        <v>210318.1</v>
      </c>
      <c r="E23" s="24">
        <v>213893.1</v>
      </c>
      <c r="F23" s="8"/>
      <c r="G23" s="15"/>
      <c r="H23" s="8"/>
      <c r="I23" s="8"/>
    </row>
    <row r="24" spans="1:9" s="9" customFormat="1" ht="32.1" customHeight="1" x14ac:dyDescent="0.25">
      <c r="A24" s="43" t="s">
        <v>23</v>
      </c>
      <c r="B24" s="44"/>
      <c r="C24" s="23">
        <f t="shared" ref="C24:E24" si="1">C25+C26</f>
        <v>532992.6</v>
      </c>
      <c r="D24" s="23">
        <f t="shared" si="1"/>
        <v>0</v>
      </c>
      <c r="E24" s="23">
        <f t="shared" si="1"/>
        <v>0</v>
      </c>
      <c r="F24" s="8"/>
      <c r="G24" s="15"/>
      <c r="H24" s="8"/>
      <c r="I24" s="8"/>
    </row>
    <row r="25" spans="1:9" s="9" customFormat="1" ht="17.100000000000001" customHeight="1" x14ac:dyDescent="0.25">
      <c r="A25" s="45" t="s">
        <v>2</v>
      </c>
      <c r="B25" s="46"/>
      <c r="C25" s="24">
        <v>257799.5</v>
      </c>
      <c r="D25" s="24">
        <v>0</v>
      </c>
      <c r="E25" s="24">
        <v>0</v>
      </c>
      <c r="F25" s="8"/>
      <c r="G25" s="15"/>
      <c r="H25" s="8"/>
      <c r="I25" s="8"/>
    </row>
    <row r="26" spans="1:9" s="9" customFormat="1" ht="24" customHeight="1" x14ac:dyDescent="0.25">
      <c r="A26" s="45" t="s">
        <v>3</v>
      </c>
      <c r="B26" s="46"/>
      <c r="C26" s="24">
        <v>275193.09999999998</v>
      </c>
      <c r="D26" s="24">
        <v>0</v>
      </c>
      <c r="E26" s="24">
        <v>0</v>
      </c>
      <c r="F26" s="8"/>
      <c r="G26" s="15"/>
      <c r="H26" s="8"/>
      <c r="I26" s="8"/>
    </row>
    <row r="27" spans="1:9" s="9" customFormat="1" ht="44.45" customHeight="1" x14ac:dyDescent="0.25">
      <c r="A27" s="43" t="s">
        <v>24</v>
      </c>
      <c r="B27" s="44"/>
      <c r="C27" s="23">
        <f t="shared" ref="C27:E27" si="2">C28+C29</f>
        <v>187642.8</v>
      </c>
      <c r="D27" s="23">
        <f>D28+D29</f>
        <v>231362.5</v>
      </c>
      <c r="E27" s="23">
        <f t="shared" si="2"/>
        <v>231362.5</v>
      </c>
      <c r="F27" s="8"/>
      <c r="G27" s="15"/>
      <c r="H27" s="8"/>
      <c r="I27" s="8"/>
    </row>
    <row r="28" spans="1:9" s="9" customFormat="1" ht="18.600000000000001" customHeight="1" x14ac:dyDescent="0.25">
      <c r="A28" s="45" t="s">
        <v>2</v>
      </c>
      <c r="B28" s="46"/>
      <c r="C28" s="24">
        <v>110213</v>
      </c>
      <c r="D28" s="24">
        <f>207326.1+24036.4</f>
        <v>231362.5</v>
      </c>
      <c r="E28" s="24">
        <f>207326.1+24036.4</f>
        <v>231362.5</v>
      </c>
      <c r="F28" s="8"/>
      <c r="G28" s="15"/>
      <c r="H28" s="8"/>
      <c r="I28" s="8"/>
    </row>
    <row r="29" spans="1:9" s="9" customFormat="1" ht="17.45" customHeight="1" x14ac:dyDescent="0.25">
      <c r="A29" s="45" t="s">
        <v>3</v>
      </c>
      <c r="B29" s="46"/>
      <c r="C29" s="24">
        <v>77429.8</v>
      </c>
      <c r="D29" s="24">
        <v>0</v>
      </c>
      <c r="E29" s="24">
        <v>0</v>
      </c>
      <c r="F29" s="8"/>
      <c r="G29" s="15"/>
      <c r="H29" s="8"/>
      <c r="I29" s="8"/>
    </row>
    <row r="30" spans="1:9" s="9" customFormat="1" ht="30.6" customHeight="1" x14ac:dyDescent="0.25">
      <c r="A30" s="43" t="s">
        <v>25</v>
      </c>
      <c r="B30" s="44"/>
      <c r="C30" s="23">
        <f>C31+C32</f>
        <v>175741.5</v>
      </c>
      <c r="D30" s="23">
        <f>D31+D32</f>
        <v>113920.90000000001</v>
      </c>
      <c r="E30" s="23">
        <f>E31+E32</f>
        <v>113920.90000000001</v>
      </c>
      <c r="F30" s="8"/>
      <c r="G30" s="15"/>
      <c r="H30" s="8"/>
      <c r="I30" s="8"/>
    </row>
    <row r="31" spans="1:9" s="20" customFormat="1" ht="15" x14ac:dyDescent="0.25">
      <c r="A31" s="45" t="s">
        <v>2</v>
      </c>
      <c r="B31" s="46"/>
      <c r="C31" s="24">
        <v>114398.7</v>
      </c>
      <c r="D31" s="24">
        <f>148672.1+12366.6-47117.8</f>
        <v>113920.90000000001</v>
      </c>
      <c r="E31" s="24">
        <f>148672.1+12366.6-47117.8</f>
        <v>113920.90000000001</v>
      </c>
      <c r="F31" s="18"/>
      <c r="G31" s="19"/>
      <c r="H31" s="18"/>
      <c r="I31" s="18"/>
    </row>
    <row r="32" spans="1:9" s="20" customFormat="1" ht="15" x14ac:dyDescent="0.25">
      <c r="A32" s="45" t="s">
        <v>3</v>
      </c>
      <c r="B32" s="46"/>
      <c r="C32" s="24">
        <v>61342.8</v>
      </c>
      <c r="D32" s="24">
        <v>0</v>
      </c>
      <c r="E32" s="24">
        <v>0</v>
      </c>
      <c r="F32" s="18"/>
      <c r="G32" s="19"/>
      <c r="H32" s="18"/>
      <c r="I32" s="18"/>
    </row>
    <row r="33" spans="1:9" s="9" customFormat="1" ht="52.35" customHeight="1" x14ac:dyDescent="0.25">
      <c r="A33" s="43" t="s">
        <v>26</v>
      </c>
      <c r="B33" s="44"/>
      <c r="C33" s="23">
        <f t="shared" ref="C33:E33" si="3">C34+C35</f>
        <v>51656.800000000003</v>
      </c>
      <c r="D33" s="23">
        <f t="shared" si="3"/>
        <v>57640.200000000004</v>
      </c>
      <c r="E33" s="23">
        <f t="shared" si="3"/>
        <v>57640.200000000004</v>
      </c>
      <c r="F33" s="8"/>
      <c r="G33" s="15"/>
      <c r="H33" s="8"/>
      <c r="I33" s="8"/>
    </row>
    <row r="34" spans="1:9" ht="17.45" customHeight="1" x14ac:dyDescent="0.25">
      <c r="A34" s="45" t="s">
        <v>2</v>
      </c>
      <c r="B34" s="46"/>
      <c r="C34" s="24">
        <v>51656.800000000003</v>
      </c>
      <c r="D34" s="35">
        <f>50006.8+7633.4</f>
        <v>57640.200000000004</v>
      </c>
      <c r="E34" s="35">
        <f>50006.8+7633.4</f>
        <v>57640.200000000004</v>
      </c>
      <c r="G34" s="7"/>
    </row>
    <row r="35" spans="1:9" ht="18.600000000000001" customHeight="1" x14ac:dyDescent="0.25">
      <c r="A35" s="45" t="s">
        <v>3</v>
      </c>
      <c r="B35" s="46"/>
      <c r="C35" s="24">
        <v>0</v>
      </c>
      <c r="D35" s="35">
        <v>0</v>
      </c>
      <c r="E35" s="35">
        <v>0</v>
      </c>
      <c r="G35" s="7"/>
    </row>
    <row r="36" spans="1:9" ht="47.45" customHeight="1" x14ac:dyDescent="0.25">
      <c r="A36" s="43" t="s">
        <v>27</v>
      </c>
      <c r="B36" s="44"/>
      <c r="C36" s="23">
        <v>100</v>
      </c>
      <c r="D36" s="23">
        <v>100</v>
      </c>
      <c r="E36" s="23">
        <v>100</v>
      </c>
      <c r="G36" s="7"/>
    </row>
    <row r="37" spans="1:9" ht="93" hidden="1" customHeight="1" x14ac:dyDescent="0.25">
      <c r="A37" s="43" t="s">
        <v>12</v>
      </c>
      <c r="B37" s="44"/>
      <c r="C37" s="30">
        <v>0</v>
      </c>
      <c r="D37" s="31">
        <v>0</v>
      </c>
      <c r="E37" s="31">
        <v>0</v>
      </c>
      <c r="G37" s="7"/>
    </row>
    <row r="38" spans="1:9" ht="46.5" hidden="1" customHeight="1" x14ac:dyDescent="0.25">
      <c r="A38" s="43" t="s">
        <v>9</v>
      </c>
      <c r="B38" s="44"/>
      <c r="C38" s="30">
        <f>SUM(C39:C40)</f>
        <v>0</v>
      </c>
      <c r="D38" s="31">
        <f>SUM(D39:D40)</f>
        <v>0</v>
      </c>
      <c r="E38" s="31">
        <f>SUM(E39:E40)</f>
        <v>0</v>
      </c>
      <c r="G38" s="7"/>
    </row>
    <row r="39" spans="1:9" ht="22.5" hidden="1" customHeight="1" x14ac:dyDescent="0.25">
      <c r="A39" s="45" t="s">
        <v>2</v>
      </c>
      <c r="B39" s="46"/>
      <c r="C39" s="32">
        <v>0</v>
      </c>
      <c r="D39" s="33">
        <v>0</v>
      </c>
      <c r="E39" s="33">
        <v>0</v>
      </c>
      <c r="G39" s="7"/>
    </row>
    <row r="40" spans="1:9" ht="18.75" hidden="1" customHeight="1" x14ac:dyDescent="0.25">
      <c r="A40" s="45" t="s">
        <v>3</v>
      </c>
      <c r="B40" s="46"/>
      <c r="C40" s="32">
        <v>0</v>
      </c>
      <c r="D40" s="33">
        <v>0</v>
      </c>
      <c r="E40" s="33">
        <v>0</v>
      </c>
      <c r="G40" s="7"/>
    </row>
    <row r="41" spans="1:9" s="4" customFormat="1" ht="15.75" customHeight="1" x14ac:dyDescent="0.25">
      <c r="A41" s="47" t="s">
        <v>5</v>
      </c>
      <c r="B41" s="48"/>
      <c r="C41" s="26">
        <f t="shared" ref="C41:E41" si="4">C11+C14+C17+C18+C19+C21+C24+C27+C30+C33+C36</f>
        <v>1296662</v>
      </c>
      <c r="D41" s="26">
        <f t="shared" si="4"/>
        <v>855727.7</v>
      </c>
      <c r="E41" s="26">
        <f t="shared" si="4"/>
        <v>932785.6</v>
      </c>
      <c r="F41" s="3"/>
      <c r="G41" s="16"/>
    </row>
    <row r="42" spans="1:9" s="4" customFormat="1" ht="18" customHeight="1" x14ac:dyDescent="0.25">
      <c r="A42" s="45" t="s">
        <v>2</v>
      </c>
      <c r="B42" s="46"/>
      <c r="C42" s="24">
        <f>C15+C17+C18+C19+C22+C28+C31+C34+C36+C12+C25</f>
        <v>675893.3</v>
      </c>
      <c r="D42" s="24">
        <f t="shared" ref="D42:E42" si="5">D15+D17+D18+D19+D22+D28+D31+D34+D36+D12+D25</f>
        <v>645409.6</v>
      </c>
      <c r="E42" s="24">
        <f t="shared" si="5"/>
        <v>718892.5</v>
      </c>
      <c r="F42" s="39"/>
      <c r="G42" s="16"/>
    </row>
    <row r="43" spans="1:9" s="4" customFormat="1" ht="18.75" customHeight="1" x14ac:dyDescent="0.25">
      <c r="A43" s="45" t="s">
        <v>3</v>
      </c>
      <c r="B43" s="46"/>
      <c r="C43" s="24">
        <f>C16+C23+C29+C32+C35+C13+C26</f>
        <v>620768.69999999995</v>
      </c>
      <c r="D43" s="35">
        <f>D16+D23+D26+D32+D40</f>
        <v>210318.1</v>
      </c>
      <c r="E43" s="35">
        <f>E16+E23+E26+E32+E40</f>
        <v>213893.1</v>
      </c>
      <c r="F43" s="39"/>
      <c r="G43" s="16"/>
    </row>
    <row r="44" spans="1:9" s="4" customFormat="1" ht="15.75" x14ac:dyDescent="0.25">
      <c r="A44" s="47" t="s">
        <v>4</v>
      </c>
      <c r="B44" s="48"/>
      <c r="C44" s="26">
        <f>C9-C41</f>
        <v>179419.80000000005</v>
      </c>
      <c r="D44" s="37">
        <f>D9-D41-D47</f>
        <v>209926.5</v>
      </c>
      <c r="E44" s="37">
        <f>E9-E41-E47</f>
        <v>201434.90000000002</v>
      </c>
      <c r="F44" s="39"/>
      <c r="G44" s="16"/>
    </row>
    <row r="45" spans="1:9" s="4" customFormat="1" ht="15" x14ac:dyDescent="0.25">
      <c r="A45" s="45" t="s">
        <v>2</v>
      </c>
      <c r="B45" s="46"/>
      <c r="C45" s="24">
        <v>102138.4</v>
      </c>
      <c r="D45" s="35">
        <f>D44-D46</f>
        <v>132167.9</v>
      </c>
      <c r="E45" s="35">
        <f>E44-E46</f>
        <v>107015.20000000003</v>
      </c>
      <c r="F45" s="39"/>
      <c r="G45" s="16"/>
    </row>
    <row r="46" spans="1:9" s="4" customFormat="1" ht="15" x14ac:dyDescent="0.25">
      <c r="A46" s="45" t="s">
        <v>3</v>
      </c>
      <c r="B46" s="46"/>
      <c r="C46" s="24">
        <v>77281.399999999994</v>
      </c>
      <c r="D46" s="35">
        <v>77758.600000000006</v>
      </c>
      <c r="E46" s="35">
        <v>94419.7</v>
      </c>
      <c r="F46" s="3"/>
      <c r="G46" s="16"/>
    </row>
    <row r="47" spans="1:9" s="4" customFormat="1" ht="21" customHeight="1" x14ac:dyDescent="0.25">
      <c r="A47" s="47" t="s">
        <v>10</v>
      </c>
      <c r="B47" s="49"/>
      <c r="C47" s="26">
        <v>0</v>
      </c>
      <c r="D47" s="37">
        <v>20000</v>
      </c>
      <c r="E47" s="37">
        <v>42000</v>
      </c>
      <c r="F47" s="3"/>
      <c r="G47" s="16"/>
    </row>
    <row r="48" spans="1:9" ht="15.75" x14ac:dyDescent="0.25">
      <c r="A48" s="41" t="s">
        <v>7</v>
      </c>
      <c r="B48" s="42"/>
      <c r="C48" s="27">
        <v>-66902.7</v>
      </c>
      <c r="D48" s="38">
        <v>-71433.399999999994</v>
      </c>
      <c r="E48" s="38">
        <v>-77767.600000000006</v>
      </c>
      <c r="F48" s="2"/>
      <c r="G48" s="2"/>
      <c r="H48" s="2"/>
      <c r="I48" s="2"/>
    </row>
    <row r="49" spans="2:9" x14ac:dyDescent="0.25">
      <c r="B49" s="17"/>
      <c r="C49" s="6"/>
      <c r="D49" s="6"/>
      <c r="E49" s="6"/>
      <c r="F49" s="2"/>
      <c r="G49" s="2"/>
      <c r="H49" s="2"/>
      <c r="I49" s="2"/>
    </row>
    <row r="50" spans="2:9" x14ac:dyDescent="0.25">
      <c r="B50" s="17"/>
      <c r="C50" s="6"/>
      <c r="D50" s="6"/>
      <c r="E50" s="6"/>
      <c r="F50" s="2"/>
      <c r="G50" s="2"/>
      <c r="H50" s="2"/>
      <c r="I50" s="2"/>
    </row>
    <row r="51" spans="2:9" x14ac:dyDescent="0.25">
      <c r="B51" s="17"/>
      <c r="C51" s="6"/>
      <c r="D51" s="6"/>
      <c r="E51" s="6"/>
      <c r="F51" s="2"/>
      <c r="G51" s="2"/>
      <c r="H51" s="2"/>
      <c r="I51" s="2"/>
    </row>
    <row r="52" spans="2:9" x14ac:dyDescent="0.25">
      <c r="C52" s="6"/>
      <c r="D52" s="6"/>
      <c r="E52" s="6"/>
      <c r="F52" s="2"/>
      <c r="G52" s="2"/>
      <c r="H52" s="2"/>
      <c r="I52" s="2"/>
    </row>
    <row r="53" spans="2:9" x14ac:dyDescent="0.25">
      <c r="F53" s="2"/>
      <c r="G53" s="2"/>
      <c r="H53" s="2"/>
      <c r="I53" s="2"/>
    </row>
    <row r="54" spans="2:9" x14ac:dyDescent="0.25">
      <c r="C54" s="6"/>
      <c r="D54" s="6"/>
    </row>
    <row r="55" spans="2:9" x14ac:dyDescent="0.25">
      <c r="C55" s="6"/>
    </row>
  </sheetData>
  <mergeCells count="47">
    <mergeCell ref="A12:B12"/>
    <mergeCell ref="A3:E3"/>
    <mergeCell ref="A5:B7"/>
    <mergeCell ref="C5:E5"/>
    <mergeCell ref="C6:C7"/>
    <mergeCell ref="D6:D7"/>
    <mergeCell ref="E6:E7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6:B36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48:B48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</mergeCells>
  <pageMargins left="0.43307086614173229" right="0.19685039370078741" top="0.27559055118110237" bottom="0.27559055118110237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к осн. напр 2024-26</vt:lpstr>
      <vt:lpstr>'прил 2 к осн. напр 2024-26'!Область_печати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2023-11-01T05:32:00Z</cp:lastPrinted>
  <dcterms:created xsi:type="dcterms:W3CDTF">2016-06-17T10:09:22Z</dcterms:created>
  <dcterms:modified xsi:type="dcterms:W3CDTF">2023-11-10T12:15:43Z</dcterms:modified>
</cp:coreProperties>
</file>